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<sst xmlns="http://schemas.openxmlformats.org/spreadsheetml/2006/main" count="82" uniqueCount="43">
  <si>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Pic up, Sending service caluclation</t>
  </si>
  <si>
    <t>Charter 1day</t>
  </si>
  <si>
    <t>Expway(2w)</t>
  </si>
  <si>
    <t>成田空港</t>
  </si>
  <si>
    <t>有料時間</t>
  </si>
  <si>
    <t>3h14m</t>
  </si>
  <si>
    <t>8hr</t>
  </si>
  <si>
    <t>羽田空港</t>
  </si>
  <si>
    <t>2h 50m</t>
  </si>
  <si>
    <t>7hr</t>
  </si>
  <si>
    <t>guide fee</t>
  </si>
  <si>
    <t>take ticket fee</t>
  </si>
  <si>
    <t>仙台空港</t>
  </si>
  <si>
    <t>1h 29m</t>
  </si>
  <si>
    <t>5hr</t>
  </si>
  <si>
    <t>Rank:B:8hr</t>
  </si>
  <si>
    <t>guide</t>
  </si>
  <si>
    <t>customer number s</t>
  </si>
  <si>
    <t>NRT</t>
  </si>
  <si>
    <t>way</t>
  </si>
  <si>
    <t>pax number</t>
  </si>
  <si>
    <t>ticket t cost</t>
  </si>
  <si>
    <t>charter 1day</t>
  </si>
  <si>
    <t>group cost by charter</t>
  </si>
  <si>
    <t>JR 1way</t>
  </si>
  <si>
    <t>Transport cost</t>
  </si>
  <si>
    <t>Rail way</t>
  </si>
  <si>
    <t>group cost by train</t>
  </si>
  <si>
    <t>guide fee(8hr)</t>
  </si>
  <si>
    <t>Total  cost of</t>
  </si>
  <si>
    <t>train</t>
  </si>
  <si>
    <t>total cost for pic up,sending(train)</t>
  </si>
  <si>
    <t>charter</t>
  </si>
  <si>
    <t>total cost for pic up,sending(charter)</t>
  </si>
  <si>
    <t>Rank:B:7hr</t>
  </si>
  <si>
    <t>HND</t>
  </si>
  <si>
    <t>guide fee(7hr)</t>
  </si>
  <si>
    <t xml:space="preserve">Total cost  of </t>
  </si>
  <si>
    <t>Rank:B:5hr</t>
  </si>
  <si>
    <t>SDJ</t>
  </si>
  <si>
    <t>guide fee(5hr</t>
  </si>
  <si>
    <t>train is better for cost</t>
  </si>
  <si>
    <t>charter is better for cost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</si>
</sst>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ヒラギノ角ゴ ProN W3"/>
      <family val="2"/>
    </font>
    <font>
      <sz val="10"/>
      <name val="Arial"/>
      <family val="0"/>
    </font>
    <font>
      <sz val="14"/>
      <color indexed="10"/>
      <name val="Times New Roman"/>
      <family val="1"/>
    </font>
    <font>
      <sz val="10"/>
      <color indexed="20"/>
      <name val="ヒラギノ角ゴ ProN W3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ヒラギノ角ゴ ProN W3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3" fillId="0" borderId="0" xfId="0" applyFont="1" applyAlignment="1">
      <alignment wrapText="1"/>
    </xf>
    <xf numFmtId="165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ont="1" applyFill="1" applyAlignment="1">
      <alignment wrapText="1"/>
    </xf>
    <xf numFmtId="164" fontId="1" fillId="4" borderId="0" xfId="0" applyFont="1" applyFill="1" applyAlignment="1">
      <alignment horizontal="center"/>
    </xf>
    <xf numFmtId="164" fontId="3" fillId="5" borderId="1" xfId="0" applyFont="1" applyFill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4" fillId="5" borderId="5" xfId="0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1" fillId="0" borderId="6" xfId="0" applyFont="1" applyFill="1" applyBorder="1" applyAlignment="1">
      <alignment horizontal="left"/>
    </xf>
    <xf numFmtId="164" fontId="5" fillId="6" borderId="7" xfId="0" applyFont="1" applyFill="1" applyBorder="1" applyAlignment="1">
      <alignment/>
    </xf>
    <xf numFmtId="164" fontId="5" fillId="6" borderId="0" xfId="0" applyFont="1" applyFill="1" applyAlignment="1">
      <alignment/>
    </xf>
    <xf numFmtId="164" fontId="1" fillId="7" borderId="0" xfId="0" applyFont="1" applyFill="1" applyAlignment="1">
      <alignment/>
    </xf>
    <xf numFmtId="164" fontId="1" fillId="7" borderId="8" xfId="0" applyFont="1" applyFill="1" applyBorder="1" applyAlignment="1">
      <alignment/>
    </xf>
    <xf numFmtId="164" fontId="1" fillId="4" borderId="0" xfId="0" applyFont="1" applyFill="1" applyAlignment="1">
      <alignment horizontal="left"/>
    </xf>
    <xf numFmtId="164" fontId="0" fillId="7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7" xfId="0" applyBorder="1" applyAlignment="1">
      <alignment/>
    </xf>
    <xf numFmtId="164" fontId="5" fillId="7" borderId="0" xfId="0" applyFont="1" applyFill="1" applyAlignment="1">
      <alignment/>
    </xf>
    <xf numFmtId="164" fontId="0" fillId="7" borderId="8" xfId="0" applyFill="1" applyBorder="1" applyAlignment="1">
      <alignment/>
    </xf>
    <xf numFmtId="164" fontId="1" fillId="6" borderId="0" xfId="0" applyFont="1" applyFill="1" applyAlignment="1">
      <alignment horizontal="left"/>
    </xf>
    <xf numFmtId="164" fontId="1" fillId="6" borderId="6" xfId="0" applyFont="1" applyFill="1" applyBorder="1" applyAlignment="1">
      <alignment/>
    </xf>
    <xf numFmtId="164" fontId="0" fillId="0" borderId="0" xfId="0" applyFill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8" xfId="0" applyNumberFormat="1" applyFont="1" applyBorder="1" applyAlignment="1">
      <alignment/>
    </xf>
    <xf numFmtId="164" fontId="0" fillId="4" borderId="0" xfId="0" applyFill="1" applyAlignment="1">
      <alignment/>
    </xf>
    <xf numFmtId="164" fontId="0" fillId="0" borderId="8" xfId="0" applyBorder="1" applyAlignment="1">
      <alignment/>
    </xf>
    <xf numFmtId="164" fontId="0" fillId="6" borderId="0" xfId="0" applyFill="1" applyAlignment="1">
      <alignment/>
    </xf>
    <xf numFmtId="164" fontId="1" fillId="6" borderId="0" xfId="0" applyFont="1" applyFill="1" applyAlignment="1">
      <alignment/>
    </xf>
    <xf numFmtId="164" fontId="5" fillId="6" borderId="9" xfId="0" applyFont="1" applyFill="1" applyBorder="1" applyAlignment="1">
      <alignment/>
    </xf>
    <xf numFmtId="164" fontId="5" fillId="6" borderId="10" xfId="0" applyFont="1" applyFill="1" applyBorder="1" applyAlignment="1">
      <alignment/>
    </xf>
    <xf numFmtId="164" fontId="1" fillId="4" borderId="10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0" fillId="0" borderId="0" xfId="0" applyAlignment="1">
      <alignment horizontal="left"/>
    </xf>
    <xf numFmtId="164" fontId="1" fillId="8" borderId="0" xfId="0" applyFont="1" applyFill="1" applyAlignment="1">
      <alignment horizontal="left"/>
    </xf>
    <xf numFmtId="164" fontId="0" fillId="8" borderId="0" xfId="0" applyFill="1" applyAlignment="1">
      <alignment/>
    </xf>
    <xf numFmtId="164" fontId="1" fillId="8" borderId="7" xfId="0" applyNumberFormat="1" applyFont="1" applyFill="1" applyBorder="1" applyAlignment="1">
      <alignment/>
    </xf>
    <xf numFmtId="164" fontId="1" fillId="8" borderId="0" xfId="0" applyNumberFormat="1" applyFont="1" applyFill="1" applyAlignment="1">
      <alignment/>
    </xf>
    <xf numFmtId="164" fontId="1" fillId="8" borderId="8" xfId="0" applyNumberFormat="1" applyFont="1" applyFill="1" applyBorder="1" applyAlignment="1">
      <alignment/>
    </xf>
    <xf numFmtId="164" fontId="1" fillId="9" borderId="0" xfId="0" applyFont="1" applyFill="1" applyAlignment="1">
      <alignment horizontal="left"/>
    </xf>
    <xf numFmtId="164" fontId="0" fillId="9" borderId="0" xfId="0" applyFill="1" applyAlignment="1">
      <alignment/>
    </xf>
    <xf numFmtId="164" fontId="6" fillId="9" borderId="7" xfId="0" applyFont="1" applyFill="1" applyBorder="1" applyAlignment="1">
      <alignment/>
    </xf>
    <xf numFmtId="164" fontId="6" fillId="9" borderId="0" xfId="0" applyFont="1" applyFill="1" applyAlignment="1">
      <alignment/>
    </xf>
    <xf numFmtId="164" fontId="1" fillId="9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0" borderId="8" xfId="0" applyFont="1" applyFill="1" applyBorder="1" applyAlignment="1">
      <alignment/>
    </xf>
    <xf numFmtId="164" fontId="0" fillId="3" borderId="0" xfId="0" applyFill="1" applyAlignment="1">
      <alignment horizontal="left"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3" fillId="5" borderId="1" xfId="0" applyFont="1" applyFill="1" applyBorder="1" applyAlignment="1">
      <alignment horizontal="left" wrapText="1"/>
    </xf>
    <xf numFmtId="164" fontId="0" fillId="0" borderId="8" xfId="0" applyFill="1" applyBorder="1" applyAlignment="1">
      <alignment/>
    </xf>
    <xf numFmtId="164" fontId="4" fillId="5" borderId="5" xfId="0" applyFont="1" applyFill="1" applyBorder="1" applyAlignment="1">
      <alignment horizontal="left"/>
    </xf>
    <xf numFmtId="164" fontId="1" fillId="6" borderId="10" xfId="0" applyFont="1" applyFill="1" applyBorder="1" applyAlignment="1">
      <alignment/>
    </xf>
    <xf numFmtId="164" fontId="0" fillId="9" borderId="7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61" zoomScaleNormal="61" workbookViewId="0" topLeftCell="A6">
      <selection activeCell="D17" sqref="D17"/>
    </sheetView>
  </sheetViews>
  <sheetFormatPr defaultColWidth="10.00390625" defaultRowHeight="12.75"/>
  <cols>
    <col min="1" max="4" width="9.75390625" style="0" customWidth="1"/>
    <col min="5" max="5" width="8.625" style="0" customWidth="1"/>
    <col min="6" max="6" width="7.00390625" style="0" customWidth="1"/>
    <col min="7" max="14" width="8.625" style="0" customWidth="1"/>
    <col min="15" max="16384" width="9.75390625" style="0" customWidth="1"/>
  </cols>
  <sheetData>
    <row r="1" ht="62.25">
      <c r="D1" s="1" t="s">
        <v>0</v>
      </c>
    </row>
    <row r="2" spans="4:6" ht="16.5">
      <c r="D2" s="1"/>
      <c r="E2" s="2" t="s">
        <v>1</v>
      </c>
      <c r="F2">
        <v>70400</v>
      </c>
    </row>
    <row r="3" spans="5:12" ht="12">
      <c r="E3" s="2" t="s">
        <v>2</v>
      </c>
      <c r="F3" s="3" t="s">
        <v>3</v>
      </c>
      <c r="G3">
        <v>7630</v>
      </c>
      <c r="I3" s="4">
        <f>F2+(G3*2)</f>
        <v>85660</v>
      </c>
      <c r="J3" t="s">
        <v>4</v>
      </c>
      <c r="K3" t="s">
        <v>5</v>
      </c>
      <c r="L3" t="s">
        <v>6</v>
      </c>
    </row>
    <row r="4" spans="6:12" ht="12">
      <c r="F4" s="3" t="s">
        <v>7</v>
      </c>
      <c r="G4">
        <v>4040</v>
      </c>
      <c r="I4" s="5">
        <f>F2+(G4*2)</f>
        <v>78480</v>
      </c>
      <c r="J4" t="s">
        <v>4</v>
      </c>
      <c r="K4" t="s">
        <v>8</v>
      </c>
      <c r="L4" t="s">
        <v>9</v>
      </c>
    </row>
    <row r="5" spans="1:12" ht="12">
      <c r="A5" t="s">
        <v>10</v>
      </c>
      <c r="B5" t="s">
        <v>11</v>
      </c>
      <c r="F5" s="3" t="s">
        <v>12</v>
      </c>
      <c r="G5">
        <v>3850</v>
      </c>
      <c r="I5" s="5">
        <f>F2+(G5*2)</f>
        <v>78100</v>
      </c>
      <c r="J5" t="s">
        <v>4</v>
      </c>
      <c r="K5" t="s">
        <v>13</v>
      </c>
      <c r="L5" t="s">
        <v>14</v>
      </c>
    </row>
    <row r="6" ht="12">
      <c r="F6" s="3"/>
    </row>
    <row r="7" spans="1:14" ht="12">
      <c r="A7" s="6"/>
      <c r="B7" s="6"/>
      <c r="D7" s="6"/>
      <c r="E7" s="6"/>
      <c r="F7" s="6"/>
      <c r="G7" s="6"/>
      <c r="H7" s="6"/>
      <c r="I7" s="7"/>
      <c r="J7" s="6"/>
      <c r="K7" s="6"/>
      <c r="L7" s="6"/>
      <c r="M7" s="6"/>
      <c r="N7" s="6"/>
    </row>
    <row r="8" spans="1:14" ht="12">
      <c r="A8" s="8" t="s">
        <v>15</v>
      </c>
      <c r="D8" s="9" t="s">
        <v>3</v>
      </c>
      <c r="F8" t="s">
        <v>16</v>
      </c>
      <c r="G8" s="10" t="s">
        <v>17</v>
      </c>
      <c r="H8" s="11"/>
      <c r="I8" s="12"/>
      <c r="J8" s="12"/>
      <c r="K8" s="12"/>
      <c r="L8" s="12"/>
      <c r="M8" s="12"/>
      <c r="N8" s="13"/>
    </row>
    <row r="9" spans="1:15" ht="12">
      <c r="A9">
        <v>2000</v>
      </c>
      <c r="D9" s="14" t="s">
        <v>18</v>
      </c>
      <c r="E9" s="15" t="s">
        <v>19</v>
      </c>
      <c r="F9" s="16">
        <v>2</v>
      </c>
      <c r="G9" s="17">
        <v>1</v>
      </c>
      <c r="H9" s="18">
        <v>2</v>
      </c>
      <c r="I9" s="18">
        <v>3</v>
      </c>
      <c r="J9" s="19">
        <v>4</v>
      </c>
      <c r="K9" s="19">
        <v>5</v>
      </c>
      <c r="L9" s="19">
        <v>6</v>
      </c>
      <c r="M9" s="19">
        <v>7</v>
      </c>
      <c r="N9" s="20">
        <v>8</v>
      </c>
      <c r="O9" t="s">
        <v>20</v>
      </c>
    </row>
    <row r="10" spans="1:2" ht="12">
      <c r="A10">
        <v>4800</v>
      </c>
      <c r="B10" s="21" t="s">
        <v>21</v>
      </c>
    </row>
    <row r="11" spans="1:15" ht="12">
      <c r="A11">
        <v>16000</v>
      </c>
      <c r="B11">
        <v>1000</v>
      </c>
      <c r="D11" s="19" t="s">
        <v>22</v>
      </c>
      <c r="E11" s="22">
        <f>I3</f>
        <v>85660</v>
      </c>
      <c r="F11" s="23"/>
      <c r="G11" s="24"/>
      <c r="I11" s="25">
        <f>E11</f>
        <v>85660</v>
      </c>
      <c r="J11" s="22">
        <f>E11</f>
        <v>85660</v>
      </c>
      <c r="K11" s="22">
        <f>E11</f>
        <v>85660</v>
      </c>
      <c r="L11" s="22">
        <f>E11</f>
        <v>85660</v>
      </c>
      <c r="M11" s="22">
        <f>E11</f>
        <v>85660</v>
      </c>
      <c r="N11" s="26">
        <f>E11</f>
        <v>85660</v>
      </c>
      <c r="O11" t="s">
        <v>23</v>
      </c>
    </row>
    <row r="12" spans="1:14" ht="12">
      <c r="A12">
        <v>1.25</v>
      </c>
      <c r="B12">
        <v>1.25</v>
      </c>
      <c r="D12" s="27" t="s">
        <v>24</v>
      </c>
      <c r="E12" s="28">
        <v>14980</v>
      </c>
      <c r="F12" s="29">
        <f>E12*F9</f>
        <v>29960</v>
      </c>
      <c r="G12" s="30">
        <f>E12*(F9+G9)</f>
        <v>44940</v>
      </c>
      <c r="H12" s="31">
        <f>E12*(F9+H9)</f>
        <v>59920</v>
      </c>
      <c r="I12" s="31">
        <f>E12*(F9+I9)</f>
        <v>74900</v>
      </c>
      <c r="J12" s="32">
        <f>E12*(F9+J9)</f>
        <v>89880</v>
      </c>
      <c r="K12" s="32">
        <f>E12*(F9+K9)</f>
        <v>104860</v>
      </c>
      <c r="L12" s="32">
        <f>E12*(F9+L9)</f>
        <v>119840</v>
      </c>
      <c r="M12" s="32">
        <f>E12*(F9+M9)</f>
        <v>134820</v>
      </c>
      <c r="N12" s="33">
        <f>E12*(F9+N9)</f>
        <v>149800</v>
      </c>
    </row>
    <row r="13" spans="1:14" ht="12">
      <c r="A13">
        <v>1.13</v>
      </c>
      <c r="B13">
        <v>1.13</v>
      </c>
      <c r="D13" s="21" t="s">
        <v>21</v>
      </c>
      <c r="E13" s="34">
        <f>B15</f>
        <v>1420</v>
      </c>
      <c r="F13" s="29"/>
      <c r="G13" s="24">
        <v>1420</v>
      </c>
      <c r="H13">
        <v>1420</v>
      </c>
      <c r="I13">
        <v>1420</v>
      </c>
      <c r="J13">
        <v>1420</v>
      </c>
      <c r="K13">
        <v>1420</v>
      </c>
      <c r="L13">
        <v>1420</v>
      </c>
      <c r="M13">
        <v>1420</v>
      </c>
      <c r="N13" s="35">
        <v>1420</v>
      </c>
    </row>
    <row r="14" spans="1:15" ht="12">
      <c r="A14" s="32">
        <f>(A9+A10+A11)*A12*A13</f>
        <v>32204.999999999996</v>
      </c>
      <c r="B14" s="32">
        <f>B11*B12*B13</f>
        <v>1412.4999999999998</v>
      </c>
      <c r="D14" s="27" t="s">
        <v>25</v>
      </c>
      <c r="E14" s="36"/>
      <c r="F14" s="37" t="s">
        <v>26</v>
      </c>
      <c r="G14" s="38">
        <f>G12+G13</f>
        <v>46360</v>
      </c>
      <c r="H14" s="39">
        <f>H12+H13</f>
        <v>61340</v>
      </c>
      <c r="I14" s="39">
        <f>I12+I13</f>
        <v>76320</v>
      </c>
      <c r="J14" s="40">
        <f>J12+J13</f>
        <v>91300</v>
      </c>
      <c r="K14" s="40">
        <f>K12+K13</f>
        <v>106280</v>
      </c>
      <c r="L14" s="40">
        <f>L12+L13</f>
        <v>121260</v>
      </c>
      <c r="M14" s="40">
        <f>M12+M13</f>
        <v>136240</v>
      </c>
      <c r="N14" s="41">
        <f>N12+N13</f>
        <v>151220</v>
      </c>
      <c r="O14" t="s">
        <v>27</v>
      </c>
    </row>
    <row r="15" spans="1:14" ht="12">
      <c r="A15">
        <v>32210</v>
      </c>
      <c r="B15">
        <v>1420</v>
      </c>
      <c r="D15" s="42"/>
      <c r="G15" s="24"/>
      <c r="N15" s="35"/>
    </row>
    <row r="16" spans="4:14" ht="12">
      <c r="D16" s="43" t="s">
        <v>28</v>
      </c>
      <c r="E16" s="44">
        <f>A15</f>
        <v>32210</v>
      </c>
      <c r="F16" s="44"/>
      <c r="G16" s="45">
        <f>E16</f>
        <v>32210</v>
      </c>
      <c r="H16" s="46">
        <f>E16</f>
        <v>32210</v>
      </c>
      <c r="I16" s="46">
        <f>E16</f>
        <v>32210</v>
      </c>
      <c r="J16" s="46">
        <f>E16</f>
        <v>32210</v>
      </c>
      <c r="K16" s="46">
        <f>E16</f>
        <v>32210</v>
      </c>
      <c r="L16" s="46">
        <f>E16</f>
        <v>32210</v>
      </c>
      <c r="M16" s="46">
        <f>E16</f>
        <v>32210</v>
      </c>
      <c r="N16" s="47">
        <f>E16</f>
        <v>32210</v>
      </c>
    </row>
    <row r="17" spans="4:15" ht="12">
      <c r="D17" s="48" t="s">
        <v>29</v>
      </c>
      <c r="E17" s="49"/>
      <c r="F17" s="49" t="s">
        <v>30</v>
      </c>
      <c r="G17" s="50">
        <f>G14+G16</f>
        <v>78570</v>
      </c>
      <c r="H17" s="51">
        <f>H14+H16</f>
        <v>93550</v>
      </c>
      <c r="I17" s="52">
        <f>I14+I16</f>
        <v>108530</v>
      </c>
      <c r="J17" s="53">
        <f>J14+J16</f>
        <v>123510</v>
      </c>
      <c r="K17" s="53">
        <f>K14+K16</f>
        <v>138490</v>
      </c>
      <c r="L17" s="53">
        <f>L14+L16</f>
        <v>153470</v>
      </c>
      <c r="M17" s="53">
        <f>M14+M16</f>
        <v>168450</v>
      </c>
      <c r="N17" s="54">
        <f>N14+N16</f>
        <v>183430</v>
      </c>
      <c r="O17" t="s">
        <v>31</v>
      </c>
    </row>
    <row r="18" spans="4:15" ht="12">
      <c r="D18" s="48"/>
      <c r="E18" s="49"/>
      <c r="F18" s="49" t="s">
        <v>32</v>
      </c>
      <c r="J18" s="49">
        <f>J11+J16</f>
        <v>117870</v>
      </c>
      <c r="K18" s="49">
        <f>K11+K16</f>
        <v>117870</v>
      </c>
      <c r="L18" s="49">
        <f>L11+L16</f>
        <v>117870</v>
      </c>
      <c r="M18" s="49">
        <f>M11+M16</f>
        <v>117870</v>
      </c>
      <c r="N18" s="49">
        <f>N11+N16</f>
        <v>117870</v>
      </c>
      <c r="O18" t="s">
        <v>33</v>
      </c>
    </row>
    <row r="19" spans="1:14" ht="12">
      <c r="A19" s="6"/>
      <c r="B19" s="6"/>
      <c r="D19" s="55"/>
      <c r="E19" s="6"/>
      <c r="F19" s="6"/>
      <c r="G19" s="56"/>
      <c r="H19" s="6"/>
      <c r="I19" s="6"/>
      <c r="J19" s="6"/>
      <c r="K19" s="6"/>
      <c r="L19" s="6"/>
      <c r="M19" s="6"/>
      <c r="N19" s="57"/>
    </row>
    <row r="20" spans="1:14" ht="12">
      <c r="A20" s="8" t="s">
        <v>34</v>
      </c>
      <c r="D20" s="58" t="s">
        <v>7</v>
      </c>
      <c r="F20" t="s">
        <v>16</v>
      </c>
      <c r="G20" s="10" t="s">
        <v>17</v>
      </c>
      <c r="H20" s="11"/>
      <c r="I20" s="12"/>
      <c r="J20" s="29"/>
      <c r="K20" s="29"/>
      <c r="L20" s="29"/>
      <c r="M20" s="29"/>
      <c r="N20" s="59"/>
    </row>
    <row r="21" spans="1:15" ht="12">
      <c r="A21">
        <v>2000</v>
      </c>
      <c r="D21" s="60" t="s">
        <v>35</v>
      </c>
      <c r="E21" s="15" t="s">
        <v>19</v>
      </c>
      <c r="F21" s="16">
        <v>2</v>
      </c>
      <c r="G21" s="17">
        <v>1</v>
      </c>
      <c r="H21" s="18">
        <v>2</v>
      </c>
      <c r="I21" s="18">
        <v>3</v>
      </c>
      <c r="J21" s="37">
        <v>4</v>
      </c>
      <c r="K21" s="19">
        <v>5</v>
      </c>
      <c r="L21" s="19">
        <v>6</v>
      </c>
      <c r="M21" s="19">
        <v>7</v>
      </c>
      <c r="N21" s="20">
        <v>8</v>
      </c>
      <c r="O21" t="s">
        <v>20</v>
      </c>
    </row>
    <row r="22" spans="1:2" ht="12">
      <c r="A22">
        <v>4200</v>
      </c>
      <c r="B22" s="21" t="s">
        <v>21</v>
      </c>
    </row>
    <row r="23" spans="1:15" ht="12">
      <c r="A23">
        <v>14000</v>
      </c>
      <c r="B23">
        <v>1000</v>
      </c>
      <c r="D23" s="19" t="s">
        <v>22</v>
      </c>
      <c r="E23" s="22">
        <f>I4</f>
        <v>78480</v>
      </c>
      <c r="F23" s="23"/>
      <c r="G23" s="24"/>
      <c r="K23" s="22">
        <f>E23</f>
        <v>78480</v>
      </c>
      <c r="L23" s="22">
        <f>E23</f>
        <v>78480</v>
      </c>
      <c r="M23" s="22">
        <f>E23</f>
        <v>78480</v>
      </c>
      <c r="N23" s="26">
        <f>E23</f>
        <v>78480</v>
      </c>
      <c r="O23" t="s">
        <v>23</v>
      </c>
    </row>
    <row r="24" spans="1:14" ht="12">
      <c r="A24">
        <v>1.25</v>
      </c>
      <c r="B24">
        <v>1.25</v>
      </c>
      <c r="D24" s="27" t="s">
        <v>24</v>
      </c>
      <c r="E24" s="28">
        <v>12290</v>
      </c>
      <c r="F24" s="29">
        <f>E24*F21</f>
        <v>24580</v>
      </c>
      <c r="G24" s="30">
        <f>E24*(F21+G21)</f>
        <v>36870</v>
      </c>
      <c r="H24" s="31">
        <f>E24*(F21+H21)</f>
        <v>49160</v>
      </c>
      <c r="I24" s="31">
        <f>E24*(F21+I21)</f>
        <v>61450</v>
      </c>
      <c r="J24" s="31">
        <f>E24*(F21+J21)</f>
        <v>73740</v>
      </c>
      <c r="K24" s="32">
        <f>E24*(F21+K21)</f>
        <v>86030</v>
      </c>
      <c r="L24" s="32">
        <f>E24*(F21+L21)</f>
        <v>98320</v>
      </c>
      <c r="M24" s="32">
        <f>E24*(F21+M21)</f>
        <v>110610</v>
      </c>
      <c r="N24" s="33">
        <f>E24*(F21+N21)</f>
        <v>122900</v>
      </c>
    </row>
    <row r="25" spans="1:14" ht="12">
      <c r="A25">
        <v>1.13</v>
      </c>
      <c r="B25">
        <v>1.13</v>
      </c>
      <c r="D25" s="21" t="s">
        <v>21</v>
      </c>
      <c r="E25" s="34">
        <f>B27</f>
        <v>1420</v>
      </c>
      <c r="F25" s="29"/>
      <c r="G25" s="24">
        <v>1420</v>
      </c>
      <c r="H25">
        <v>1420</v>
      </c>
      <c r="I25">
        <v>1420</v>
      </c>
      <c r="J25" s="29">
        <v>1420</v>
      </c>
      <c r="K25" s="29">
        <v>1420</v>
      </c>
      <c r="L25" s="29">
        <v>1420</v>
      </c>
      <c r="M25" s="29">
        <v>1420</v>
      </c>
      <c r="N25" s="59">
        <v>1420</v>
      </c>
    </row>
    <row r="26" spans="1:15" ht="12">
      <c r="A26" s="32">
        <f>(A21+A22+A23)*A24*A25</f>
        <v>28532.499999999996</v>
      </c>
      <c r="B26" s="32">
        <f>B23*B24*B25</f>
        <v>1412.4999999999998</v>
      </c>
      <c r="D26" s="27" t="s">
        <v>25</v>
      </c>
      <c r="E26" s="36"/>
      <c r="F26" s="37" t="s">
        <v>26</v>
      </c>
      <c r="G26" s="38">
        <f>G24+G25</f>
        <v>38290</v>
      </c>
      <c r="H26" s="39">
        <f>H24+H25</f>
        <v>50580</v>
      </c>
      <c r="I26" s="39">
        <f>I24+I25</f>
        <v>62870</v>
      </c>
      <c r="J26" s="61">
        <f>J24+J25</f>
        <v>75160</v>
      </c>
      <c r="K26" s="40">
        <f>K24+K25</f>
        <v>87450</v>
      </c>
      <c r="L26" s="40">
        <f>L24+L25</f>
        <v>99740</v>
      </c>
      <c r="M26" s="40">
        <f>M24+M25</f>
        <v>112030</v>
      </c>
      <c r="N26" s="41">
        <f>N24+N25</f>
        <v>124320</v>
      </c>
      <c r="O26" t="s">
        <v>27</v>
      </c>
    </row>
    <row r="27" spans="1:14" ht="12">
      <c r="A27">
        <v>28540</v>
      </c>
      <c r="B27">
        <v>1420</v>
      </c>
      <c r="D27" s="42"/>
      <c r="G27" s="24"/>
      <c r="N27" s="35"/>
    </row>
    <row r="28" spans="4:14" ht="12">
      <c r="D28" s="43" t="s">
        <v>36</v>
      </c>
      <c r="E28" s="44">
        <f>A27</f>
        <v>28540</v>
      </c>
      <c r="F28" s="44"/>
      <c r="G28" s="45">
        <f>E28</f>
        <v>28540</v>
      </c>
      <c r="H28" s="46">
        <f>E28</f>
        <v>28540</v>
      </c>
      <c r="I28" s="46">
        <f>E28</f>
        <v>28540</v>
      </c>
      <c r="J28" s="46">
        <f>E28</f>
        <v>28540</v>
      </c>
      <c r="K28" s="46">
        <f>E28</f>
        <v>28540</v>
      </c>
      <c r="L28" s="46">
        <f>E28</f>
        <v>28540</v>
      </c>
      <c r="M28" s="46">
        <f>E28</f>
        <v>28540</v>
      </c>
      <c r="N28" s="47">
        <f>E28</f>
        <v>28540</v>
      </c>
    </row>
    <row r="29" spans="4:15" ht="12">
      <c r="D29" s="48" t="s">
        <v>37</v>
      </c>
      <c r="E29" s="49"/>
      <c r="F29" s="49" t="s">
        <v>30</v>
      </c>
      <c r="G29" s="62">
        <f>G26+G28</f>
        <v>66830</v>
      </c>
      <c r="H29" s="49">
        <f>H26+H28</f>
        <v>79120</v>
      </c>
      <c r="I29" s="49">
        <f>I26+I28</f>
        <v>91410</v>
      </c>
      <c r="J29" s="52">
        <f>J26+J28</f>
        <v>103700</v>
      </c>
      <c r="K29" s="53">
        <f>K26+K28</f>
        <v>115990</v>
      </c>
      <c r="L29" s="53">
        <f>L26+L28</f>
        <v>128280</v>
      </c>
      <c r="M29" s="53">
        <f>M26+M28</f>
        <v>140570</v>
      </c>
      <c r="N29" s="54">
        <f>N26+N28</f>
        <v>152860</v>
      </c>
      <c r="O29" t="s">
        <v>31</v>
      </c>
    </row>
    <row r="30" spans="4:15" ht="12">
      <c r="D30" s="48"/>
      <c r="E30" s="49"/>
      <c r="F30" s="49" t="s">
        <v>32</v>
      </c>
      <c r="G30" s="63"/>
      <c r="H30" s="29"/>
      <c r="I30" s="29"/>
      <c r="K30" s="49">
        <f>K23+K28</f>
        <v>107020</v>
      </c>
      <c r="L30" s="49">
        <f>L23+L28</f>
        <v>107020</v>
      </c>
      <c r="M30" s="49">
        <f>M23+M28</f>
        <v>107020</v>
      </c>
      <c r="N30" s="49">
        <f>N23+N28</f>
        <v>107020</v>
      </c>
      <c r="O30" t="s">
        <v>33</v>
      </c>
    </row>
    <row r="31" spans="1:14" ht="12">
      <c r="A31" s="6"/>
      <c r="B31" s="6"/>
      <c r="D31" s="55"/>
      <c r="E31" s="6"/>
      <c r="F31" s="6"/>
      <c r="G31" s="56"/>
      <c r="H31" s="6"/>
      <c r="I31" s="6"/>
      <c r="J31" s="6"/>
      <c r="K31" s="6"/>
      <c r="L31" s="6"/>
      <c r="M31" s="6"/>
      <c r="N31" s="57"/>
    </row>
    <row r="32" spans="1:14" ht="12">
      <c r="A32" s="8" t="s">
        <v>38</v>
      </c>
      <c r="D32" s="58" t="s">
        <v>12</v>
      </c>
      <c r="F32" t="s">
        <v>16</v>
      </c>
      <c r="G32" s="10" t="s">
        <v>17</v>
      </c>
      <c r="H32" s="11"/>
      <c r="I32" s="12"/>
      <c r="M32" s="64"/>
      <c r="N32" s="59"/>
    </row>
    <row r="33" spans="1:15" ht="12">
      <c r="A33">
        <v>2000</v>
      </c>
      <c r="D33" s="60" t="s">
        <v>39</v>
      </c>
      <c r="E33" s="15" t="s">
        <v>19</v>
      </c>
      <c r="F33" s="16">
        <v>2</v>
      </c>
      <c r="G33" s="17">
        <v>1</v>
      </c>
      <c r="H33" s="18">
        <v>2</v>
      </c>
      <c r="I33" s="18">
        <v>3</v>
      </c>
      <c r="J33" s="36">
        <v>4</v>
      </c>
      <c r="K33" s="36">
        <v>5</v>
      </c>
      <c r="L33" s="36">
        <v>6</v>
      </c>
      <c r="M33" s="19">
        <v>7</v>
      </c>
      <c r="N33" s="20">
        <v>8</v>
      </c>
      <c r="O33" t="s">
        <v>20</v>
      </c>
    </row>
    <row r="34" spans="1:2" ht="12">
      <c r="A34">
        <v>3000</v>
      </c>
      <c r="B34" s="21" t="s">
        <v>21</v>
      </c>
    </row>
    <row r="35" spans="1:15" ht="12">
      <c r="A35">
        <v>10000</v>
      </c>
      <c r="B35">
        <v>1000</v>
      </c>
      <c r="D35" s="19" t="s">
        <v>22</v>
      </c>
      <c r="E35" s="22">
        <f>I5</f>
        <v>78100</v>
      </c>
      <c r="F35" s="23"/>
      <c r="G35" s="24"/>
      <c r="M35" s="22">
        <f>E35</f>
        <v>78100</v>
      </c>
      <c r="N35" s="26">
        <f>E35</f>
        <v>78100</v>
      </c>
      <c r="O35" t="s">
        <v>23</v>
      </c>
    </row>
    <row r="36" spans="1:14" ht="12">
      <c r="A36">
        <v>1.25</v>
      </c>
      <c r="B36">
        <v>1.25</v>
      </c>
      <c r="D36" s="27" t="s">
        <v>24</v>
      </c>
      <c r="E36" s="28">
        <v>8900</v>
      </c>
      <c r="F36" s="29">
        <f>E36*F33</f>
        <v>17800</v>
      </c>
      <c r="G36" s="30">
        <f>E36*(F33+G33)</f>
        <v>26700</v>
      </c>
      <c r="H36" s="31">
        <f>E36*(F33+H33)</f>
        <v>35600</v>
      </c>
      <c r="I36" s="31">
        <f>E36*(F33+I33)</f>
        <v>44500</v>
      </c>
      <c r="J36" s="31">
        <f>E36*(F33+J33)</f>
        <v>53400</v>
      </c>
      <c r="K36" s="31">
        <f>E36*(F33+K33)</f>
        <v>62300</v>
      </c>
      <c r="L36" s="31">
        <f>E36*(F33+L33)</f>
        <v>71200</v>
      </c>
      <c r="M36" s="32">
        <f>E36*(F33+M33)</f>
        <v>80100</v>
      </c>
      <c r="N36" s="33">
        <f>E36*(F33+N33)</f>
        <v>89000</v>
      </c>
    </row>
    <row r="37" spans="1:14" ht="12">
      <c r="A37">
        <v>1.13</v>
      </c>
      <c r="B37">
        <v>1.13</v>
      </c>
      <c r="D37" s="21" t="s">
        <v>21</v>
      </c>
      <c r="E37" s="34">
        <f>B39</f>
        <v>1420</v>
      </c>
      <c r="F37" s="29"/>
      <c r="G37" s="24">
        <v>1420</v>
      </c>
      <c r="H37">
        <v>1420</v>
      </c>
      <c r="I37">
        <v>1420</v>
      </c>
      <c r="J37">
        <v>1420</v>
      </c>
      <c r="K37">
        <v>1420</v>
      </c>
      <c r="L37">
        <v>1420</v>
      </c>
      <c r="M37">
        <v>1420</v>
      </c>
      <c r="N37" s="35">
        <v>1420</v>
      </c>
    </row>
    <row r="38" spans="1:15" ht="12">
      <c r="A38" s="32">
        <f>(A33+A34+A35)*A36*A37</f>
        <v>21187.499999999996</v>
      </c>
      <c r="B38" s="32">
        <f>B35*B36*B37</f>
        <v>1412.4999999999998</v>
      </c>
      <c r="D38" s="27" t="s">
        <v>25</v>
      </c>
      <c r="E38" s="36"/>
      <c r="F38" s="37" t="s">
        <v>26</v>
      </c>
      <c r="G38" s="38">
        <f>G36+G37</f>
        <v>28120</v>
      </c>
      <c r="H38" s="39">
        <f>H36+H37</f>
        <v>37020</v>
      </c>
      <c r="I38" s="39">
        <f>I36+I37</f>
        <v>45920</v>
      </c>
      <c r="J38" s="61">
        <f>J36+J37</f>
        <v>54820</v>
      </c>
      <c r="K38" s="61">
        <f>K36+K37</f>
        <v>63720</v>
      </c>
      <c r="L38" s="61">
        <f>L36+L37</f>
        <v>72620</v>
      </c>
      <c r="M38" s="40">
        <f>M36+M37</f>
        <v>81520</v>
      </c>
      <c r="N38" s="41">
        <f>N36+N37</f>
        <v>90420</v>
      </c>
      <c r="O38" t="s">
        <v>27</v>
      </c>
    </row>
    <row r="39" spans="1:14" ht="12">
      <c r="A39">
        <v>21190</v>
      </c>
      <c r="B39">
        <v>1420</v>
      </c>
      <c r="D39" s="42"/>
      <c r="G39" s="24"/>
      <c r="N39" s="35"/>
    </row>
    <row r="40" spans="4:14" ht="12">
      <c r="D40" s="43" t="s">
        <v>40</v>
      </c>
      <c r="E40" s="44">
        <f>A39</f>
        <v>21190</v>
      </c>
      <c r="F40" s="44"/>
      <c r="G40" s="45">
        <f>E40</f>
        <v>21190</v>
      </c>
      <c r="H40" s="46">
        <f>E40</f>
        <v>21190</v>
      </c>
      <c r="I40" s="46">
        <f>E40</f>
        <v>21190</v>
      </c>
      <c r="J40" s="46">
        <f>E40</f>
        <v>21190</v>
      </c>
      <c r="K40" s="46">
        <f>E40</f>
        <v>21190</v>
      </c>
      <c r="L40" s="46">
        <f>E40</f>
        <v>21190</v>
      </c>
      <c r="M40" s="46">
        <f>E40</f>
        <v>21190</v>
      </c>
      <c r="N40" s="47">
        <f>E40</f>
        <v>21190</v>
      </c>
    </row>
    <row r="41" spans="4:15" ht="12">
      <c r="D41" s="48" t="s">
        <v>37</v>
      </c>
      <c r="E41" s="49"/>
      <c r="F41" s="49" t="s">
        <v>30</v>
      </c>
      <c r="G41" s="62">
        <f>G38+G40</f>
        <v>49310</v>
      </c>
      <c r="H41" s="49">
        <f>H38+H40</f>
        <v>58210</v>
      </c>
      <c r="I41" s="49">
        <f>I38+I40</f>
        <v>67110</v>
      </c>
      <c r="J41" s="49">
        <f>J38+J40</f>
        <v>76010</v>
      </c>
      <c r="K41" s="49">
        <f>K38+K40</f>
        <v>84910</v>
      </c>
      <c r="L41" s="49">
        <f>L38+L40</f>
        <v>93810</v>
      </c>
      <c r="M41" s="53">
        <f>M38+M40</f>
        <v>102710</v>
      </c>
      <c r="N41" s="54">
        <f>N38+N40</f>
        <v>111610</v>
      </c>
      <c r="O41" t="s">
        <v>31</v>
      </c>
    </row>
    <row r="42" spans="4:15" ht="12">
      <c r="D42" s="48"/>
      <c r="E42" s="49"/>
      <c r="F42" s="49" t="s">
        <v>32</v>
      </c>
      <c r="G42" s="65"/>
      <c r="H42" s="66"/>
      <c r="I42" s="66"/>
      <c r="J42" s="66"/>
      <c r="K42" s="66"/>
      <c r="M42" s="49">
        <f>M35+M40</f>
        <v>99290</v>
      </c>
      <c r="N42" s="49">
        <f>N35+N40</f>
        <v>99290</v>
      </c>
      <c r="O42" t="s">
        <v>33</v>
      </c>
    </row>
    <row r="43" spans="1:14" ht="12">
      <c r="A43" s="6"/>
      <c r="B43" s="6"/>
      <c r="D43" s="55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4:14" ht="12">
      <c r="D44" s="42"/>
      <c r="G44" s="36" t="s">
        <v>41</v>
      </c>
      <c r="H44" s="36"/>
      <c r="I44" s="36"/>
      <c r="J44" s="36"/>
      <c r="K44" s="22" t="s">
        <v>42</v>
      </c>
      <c r="L44" s="22"/>
      <c r="M44" s="22"/>
      <c r="N44" s="2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9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9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</dc:creator>
  <cp:keywords/>
  <dc:description/>
  <cp:lastModifiedBy>W </cp:lastModifiedBy>
  <dcterms:created xsi:type="dcterms:W3CDTF">2015-01-25T12:45:55Z</dcterms:created>
  <dcterms:modified xsi:type="dcterms:W3CDTF">2015-02-04T07:09:31Z</dcterms:modified>
  <cp:category/>
  <cp:version/>
  <cp:contentType/>
  <cp:contentStatus/>
  <cp:revision>28</cp:revision>
</cp:coreProperties>
</file>